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FS01WV\Evans\FINANCE\PROCUREMENT\AA - Formal Solicitations\ITB-FY25-005 23rd Ave Traffic Signal\"/>
    </mc:Choice>
  </mc:AlternateContent>
  <xr:revisionPtr revIDLastSave="0" documentId="13_ncr:1_{556D832E-D9C5-4201-BED3-3C99FBA7159C}" xr6:coauthVersionLast="47" xr6:coauthVersionMax="47" xr10:uidLastSave="{00000000-0000-0000-0000-000000000000}"/>
  <bookViews>
    <workbookView xWindow="-28920" yWindow="-120" windowWidth="29040" windowHeight="15720" xr2:uid="{7330F484-2D74-4E76-8568-DBC8EABEEFDC}"/>
  </bookViews>
  <sheets>
    <sheet name="Sheet1" sheetId="1" r:id="rId1"/>
  </sheets>
  <definedNames>
    <definedName name="_xlnm.Print_Area" localSheetId="0">Sheet1!$A$1:$G$100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1" l="1"/>
  <c r="G80" i="1"/>
  <c r="G79" i="1"/>
  <c r="G75" i="1"/>
  <c r="G68" i="1"/>
  <c r="G69" i="1"/>
  <c r="G70" i="1"/>
  <c r="G71" i="1"/>
  <c r="G72" i="1"/>
  <c r="G73" i="1"/>
  <c r="G67" i="1"/>
  <c r="G56" i="1"/>
  <c r="G57" i="1"/>
  <c r="G58" i="1"/>
  <c r="G59" i="1"/>
  <c r="G60" i="1"/>
  <c r="G61" i="1"/>
  <c r="G62" i="1"/>
  <c r="G63" i="1"/>
  <c r="G64" i="1"/>
  <c r="G65" i="1"/>
  <c r="G55" i="1"/>
  <c r="G47" i="1"/>
  <c r="G48" i="1"/>
  <c r="G49" i="1"/>
  <c r="G50" i="1"/>
  <c r="G51" i="1"/>
  <c r="G52" i="1"/>
  <c r="G46" i="1"/>
  <c r="G41" i="1"/>
  <c r="G42" i="1"/>
  <c r="G43" i="1"/>
  <c r="G40" i="1"/>
  <c r="G38" i="1"/>
  <c r="G37" i="1"/>
  <c r="G31" i="1"/>
  <c r="G32" i="1"/>
  <c r="G33" i="1"/>
  <c r="G34" i="1"/>
  <c r="G35" i="1"/>
  <c r="G30" i="1"/>
  <c r="G20" i="1"/>
  <c r="G21" i="1"/>
  <c r="G22" i="1"/>
  <c r="G23" i="1"/>
  <c r="G24" i="1"/>
  <c r="G25" i="1"/>
  <c r="G26" i="1"/>
  <c r="G27" i="1"/>
  <c r="G19" i="1"/>
  <c r="G14" i="1"/>
  <c r="G15" i="1"/>
  <c r="G16" i="1"/>
  <c r="G17" i="1"/>
  <c r="G13" i="1"/>
  <c r="G9" i="1"/>
  <c r="G10" i="1"/>
  <c r="G11" i="1"/>
  <c r="G8" i="1"/>
  <c r="G6" i="1"/>
  <c r="G5" i="1"/>
  <c r="G81" i="1" l="1"/>
  <c r="G76" i="1"/>
  <c r="G83" i="1" l="1"/>
</calcChain>
</file>

<file path=xl/sharedStrings.xml><?xml version="1.0" encoding="utf-8"?>
<sst xmlns="http://schemas.openxmlformats.org/spreadsheetml/2006/main" count="231" uniqueCount="179">
  <si>
    <t>626-00000</t>
  </si>
  <si>
    <t>4.2.1</t>
  </si>
  <si>
    <t>Mobilization</t>
  </si>
  <si>
    <t>L S</t>
  </si>
  <si>
    <t>620-00020</t>
  </si>
  <si>
    <t>4.2.2</t>
  </si>
  <si>
    <t>Sanitary Facility</t>
  </si>
  <si>
    <t>EA</t>
  </si>
  <si>
    <t>4.2.3</t>
  </si>
  <si>
    <t>EROSSION AND SEDIMNT CONTROL</t>
  </si>
  <si>
    <t>208-00035</t>
  </si>
  <si>
    <t>Aggregate Bag</t>
  </si>
  <si>
    <t>LF</t>
  </si>
  <si>
    <t>208-00046</t>
  </si>
  <si>
    <t>Pre-fabricated Concrete Washout Structure (Type 1)</t>
  </si>
  <si>
    <t>208-00106</t>
  </si>
  <si>
    <t>Sweeping (Sediment Removal)</t>
  </si>
  <si>
    <t>HOUR</t>
  </si>
  <si>
    <t>208-00107</t>
  </si>
  <si>
    <t>Removal of Trash</t>
  </si>
  <si>
    <t>4.2.4</t>
  </si>
  <si>
    <t>SEEDING AND MULCHING</t>
  </si>
  <si>
    <t>212-00708</t>
  </si>
  <si>
    <t>Seeding (Native) Broadcast</t>
  </si>
  <si>
    <t>ACRE</t>
  </si>
  <si>
    <t>213-00012</t>
  </si>
  <si>
    <t>Spray-On Mulch Blanket</t>
  </si>
  <si>
    <t>212-01200</t>
  </si>
  <si>
    <t>4.2.5</t>
  </si>
  <si>
    <t>Landscape Restoration</t>
  </si>
  <si>
    <t>203-01597</t>
  </si>
  <si>
    <t>4.2.6</t>
  </si>
  <si>
    <t>625-00000</t>
  </si>
  <si>
    <t>4.2.7</t>
  </si>
  <si>
    <t>Construction Surveying</t>
  </si>
  <si>
    <t>4.2.8</t>
  </si>
  <si>
    <t>TRAFFIC CONTROL</t>
  </si>
  <si>
    <t>630-00003</t>
  </si>
  <si>
    <t>Uniformed Traffic Control</t>
  </si>
  <si>
    <t>630-00007</t>
  </si>
  <si>
    <t>Traffic Control Inspection</t>
  </si>
  <si>
    <t>DAY</t>
  </si>
  <si>
    <t>630-00012</t>
  </si>
  <si>
    <t>Traffic Control Management</t>
  </si>
  <si>
    <t>630-80341</t>
  </si>
  <si>
    <t>Construction Traffic Sign (Panel Size A)</t>
  </si>
  <si>
    <t>630-80355</t>
  </si>
  <si>
    <t>Portable Message Sign Panel</t>
  </si>
  <si>
    <t>630-80358</t>
  </si>
  <si>
    <t>Advance Warning Flashing or Sequencing Arrow Panel (C Type)</t>
  </si>
  <si>
    <t>630-80360</t>
  </si>
  <si>
    <t>Drum Channelizing Device</t>
  </si>
  <si>
    <t>630-80365</t>
  </si>
  <si>
    <t>Portable Message Sign Panel (City Furnished)</t>
  </si>
  <si>
    <t>630-80380</t>
  </si>
  <si>
    <t>Traffic Cone</t>
  </si>
  <si>
    <t>ROADWAY SECTION</t>
  </si>
  <si>
    <t>4.3.1</t>
  </si>
  <si>
    <t>REMOVALS</t>
  </si>
  <si>
    <t>202-00250</t>
  </si>
  <si>
    <t>Removal of Pavement Marking</t>
  </si>
  <si>
    <t>SF</t>
  </si>
  <si>
    <t>202-00203</t>
  </si>
  <si>
    <t>Removal of Curb &amp; Gutter</t>
  </si>
  <si>
    <t>202-00200</t>
  </si>
  <si>
    <t>Removal of Sidewalk</t>
  </si>
  <si>
    <t>SY</t>
  </si>
  <si>
    <t>202-00700</t>
  </si>
  <si>
    <t>Removal of Light Standard</t>
  </si>
  <si>
    <t>202-00810</t>
  </si>
  <si>
    <t>Removal of Ground Sign</t>
  </si>
  <si>
    <t>202-00821</t>
  </si>
  <si>
    <t>Removal of Sign Panel</t>
  </si>
  <si>
    <t>4.3.2</t>
  </si>
  <si>
    <t>SIDEWALK AND CURB &amp; GUTTER</t>
  </si>
  <si>
    <t>608-00000</t>
  </si>
  <si>
    <t>Concrete Sidewalk</t>
  </si>
  <si>
    <t>609-21020</t>
  </si>
  <si>
    <t>Curb and Gutter Type 2 (Section II-B)</t>
  </si>
  <si>
    <t>4.3.3</t>
  </si>
  <si>
    <t>SIGNING AND PAVEMENT MARKING</t>
  </si>
  <si>
    <t>614-00011</t>
  </si>
  <si>
    <t>Sign Panel (Class I)</t>
  </si>
  <si>
    <t>614-00037</t>
  </si>
  <si>
    <t>Sign Panel (Special)</t>
  </si>
  <si>
    <t>614-00214</t>
  </si>
  <si>
    <t>Steel Sign Post (1.75x1.75 Inch Tubing)</t>
  </si>
  <si>
    <t>627-00008</t>
  </si>
  <si>
    <t>Modified Latex Pavement Marking</t>
  </si>
  <si>
    <t>GAL</t>
  </si>
  <si>
    <t>SIGNALS SECTION</t>
  </si>
  <si>
    <t>4.4.1</t>
  </si>
  <si>
    <t>TRAFFIC SIGNAL POLES</t>
  </si>
  <si>
    <t>503-00018</t>
  </si>
  <si>
    <t>Drilled Shaft (18 Inch)</t>
  </si>
  <si>
    <t>503-00036</t>
  </si>
  <si>
    <t>Drilled Shaft (36 Inch)</t>
  </si>
  <si>
    <t>614-81935</t>
  </si>
  <si>
    <t>614-81945</t>
  </si>
  <si>
    <t>614-82940</t>
  </si>
  <si>
    <t>614-82950</t>
  </si>
  <si>
    <t>614-84450</t>
  </si>
  <si>
    <t>4.4.2</t>
  </si>
  <si>
    <t>CONDUIT AND LECTRICAL COMPONENTS</t>
  </si>
  <si>
    <t>613-00200</t>
  </si>
  <si>
    <t>2 Inch Electrical Conduit</t>
  </si>
  <si>
    <t>613-00206</t>
  </si>
  <si>
    <t>2 Inch Electrical Conduit (Bored)</t>
  </si>
  <si>
    <t>613-00300</t>
  </si>
  <si>
    <t>3 Inch Electrical Conduit</t>
  </si>
  <si>
    <t>613-00306</t>
  </si>
  <si>
    <t>3 Inch Electrical Conduit (Bored)</t>
  </si>
  <si>
    <t>613-07002</t>
  </si>
  <si>
    <t>Type Two Pull Box</t>
  </si>
  <si>
    <t>613-07003</t>
  </si>
  <si>
    <t>Type Three Pull Box</t>
  </si>
  <si>
    <t>613-07004</t>
  </si>
  <si>
    <t>Type Four Pull Box</t>
  </si>
  <si>
    <t>613-07005</t>
  </si>
  <si>
    <t>Type Five Pull Box</t>
  </si>
  <si>
    <t>613-10000</t>
  </si>
  <si>
    <t>Wiring</t>
  </si>
  <si>
    <t>4.4.3</t>
  </si>
  <si>
    <t>TRAFFIC SIGNAL EQUIPMENT</t>
  </si>
  <si>
    <t>614-70150</t>
  </si>
  <si>
    <t>Pedestrian Signal Face (16) (Countdown)</t>
  </si>
  <si>
    <t>614-70336</t>
  </si>
  <si>
    <t>Traffic Signal Face (12-12-12)</t>
  </si>
  <si>
    <t>614-70448</t>
  </si>
  <si>
    <t>Traffic Signal Face (12-12-12-12)</t>
  </si>
  <si>
    <t>614-70560</t>
  </si>
  <si>
    <t>Traffic Signal Face (12-12-12-12-12)</t>
  </si>
  <si>
    <t>614-72860</t>
  </si>
  <si>
    <t>Pedestrian Push Button</t>
  </si>
  <si>
    <t>614-72864</t>
  </si>
  <si>
    <t>Fire Preemption Unit (4 way)</t>
  </si>
  <si>
    <t>614-72887</t>
  </si>
  <si>
    <t>4.4.4</t>
  </si>
  <si>
    <t>TAFFIC SIGNAL CONTROLLER CABINET</t>
  </si>
  <si>
    <t>614-75848</t>
  </si>
  <si>
    <r>
      <t>Traffic Signal-Light Pole Steel (1-35 Ft Mast Arm)(40 Ft Height)</t>
    </r>
    <r>
      <rPr>
        <sz val="10"/>
        <color rgb="FFFF0000"/>
        <rFont val="Times New Roman"/>
        <family val="1"/>
      </rPr>
      <t xml:space="preserve"> (Install Only)</t>
    </r>
  </si>
  <si>
    <r>
      <t>Traffic Signal-Light Pole Steel (1-45 Ft Mast Arm)(40 Ft Height)</t>
    </r>
    <r>
      <rPr>
        <sz val="10"/>
        <color rgb="FFFF0000"/>
        <rFont val="Times New Roman"/>
        <family val="1"/>
      </rPr>
      <t xml:space="preserve"> (Install Only)</t>
    </r>
  </si>
  <si>
    <r>
      <t>Traffic Signal Pole Steel (1-40 Ft Mast Arm)(24 Ft Height)</t>
    </r>
    <r>
      <rPr>
        <sz val="10"/>
        <color rgb="FFFF0000"/>
        <rFont val="Times New Roman"/>
        <family val="1"/>
      </rPr>
      <t xml:space="preserve"> (Install Only)</t>
    </r>
  </si>
  <si>
    <r>
      <t>Traffic Signal Pole Steel (1-50 Ft Mast Arm)(24 Ft Height)</t>
    </r>
    <r>
      <rPr>
        <sz val="10"/>
        <color rgb="FFFF0000"/>
        <rFont val="Times New Roman"/>
        <family val="1"/>
      </rPr>
      <t xml:space="preserve"> (Install Only)</t>
    </r>
  </si>
  <si>
    <r>
      <t>Traffic Signal Pedestal Pole Steel (17 Foot)</t>
    </r>
    <r>
      <rPr>
        <sz val="10"/>
        <color rgb="FFFF0000"/>
        <rFont val="Times New Roman"/>
        <family val="1"/>
      </rPr>
      <t xml:space="preserve"> (Install Only)</t>
    </r>
  </si>
  <si>
    <r>
      <t>Luminaire (LED)(Special)</t>
    </r>
    <r>
      <rPr>
        <sz val="10"/>
        <color rgb="FFFF0000"/>
        <rFont val="Times New Roman"/>
        <family val="1"/>
      </rPr>
      <t xml:space="preserve"> (Install Only)</t>
    </r>
  </si>
  <si>
    <r>
      <t>Meter Power Pedestal</t>
    </r>
    <r>
      <rPr>
        <sz val="10"/>
        <color rgb="FFFF0000"/>
        <rFont val="Times New Roman"/>
        <family val="1"/>
      </rPr>
      <t xml:space="preserve"> (Install Only)</t>
    </r>
  </si>
  <si>
    <r>
      <t>Microwave Vehicle Radar Detector</t>
    </r>
    <r>
      <rPr>
        <sz val="10"/>
        <color rgb="FFFF0000"/>
        <rFont val="Times New Roman"/>
        <family val="1"/>
      </rPr>
      <t xml:space="preserve"> (Install Only)</t>
    </r>
  </si>
  <si>
    <r>
      <t>Traffic Signal Controller and Cabinet</t>
    </r>
    <r>
      <rPr>
        <sz val="10"/>
        <color rgb="FFFF0000"/>
        <rFont val="Times New Roman"/>
        <family val="1"/>
      </rPr>
      <t xml:space="preserve"> (Install Only)</t>
    </r>
  </si>
  <si>
    <t>Contractor:</t>
  </si>
  <si>
    <t>23rd Avenue &amp; 34th Street Signal</t>
  </si>
  <si>
    <t>Item No.</t>
  </si>
  <si>
    <t>Description</t>
  </si>
  <si>
    <t>Units</t>
  </si>
  <si>
    <t>Quantity</t>
  </si>
  <si>
    <t>Unit Cost</t>
  </si>
  <si>
    <t>Extended Cost</t>
  </si>
  <si>
    <t>Potholing (only paid as needed and quantity approved by City, line item to obtain unit price)</t>
  </si>
  <si>
    <t xml:space="preserve">Bid Items Subtotal </t>
  </si>
  <si>
    <t xml:space="preserve">613 20210 </t>
  </si>
  <si>
    <t xml:space="preserve">613 50199 </t>
  </si>
  <si>
    <t>700-70010</t>
  </si>
  <si>
    <t>700-70082</t>
  </si>
  <si>
    <t>Company</t>
  </si>
  <si>
    <t>Date</t>
  </si>
  <si>
    <t>Signature</t>
  </si>
  <si>
    <t>Official Address</t>
  </si>
  <si>
    <t>Title</t>
  </si>
  <si>
    <t>23rd Ave Signal Bid Tab Sheet</t>
  </si>
  <si>
    <t xml:space="preserve">4.5.1 </t>
  </si>
  <si>
    <t>FA</t>
  </si>
  <si>
    <t>F/A Minor Contract Revisions</t>
  </si>
  <si>
    <t xml:space="preserve">F/A Furnish &amp; Install Electrical Service </t>
  </si>
  <si>
    <t>Force Account Subtotal</t>
  </si>
  <si>
    <t>Bid Items + Force Account Subtotal</t>
  </si>
  <si>
    <t>1.5.3 Construction Bid Schedule</t>
  </si>
  <si>
    <t>The undersigned, if awarded the contract, at the prices shown in the above bid schedule, agrees to complete the work within 60 working days after the Notice to Proceed is issued.</t>
  </si>
  <si>
    <t>Offloading the Traffic Signal and Ped. Poles</t>
  </si>
  <si>
    <t>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</si>
</sst>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Aptos Narrow"/>
      <family val="2"/>
      <scheme val="minor"/>
    </font>
    <font>
      <sz val="11"/>
      <color theme="1"/>
      <name val="Aptos Narrow"/>
      <family val="2"/>
      <scheme val="minor"/>
    </font>
    <font>
      <sz val="10"/>
      <color theme="1"/>
      <name val="Aptos Narrow"/>
      <family val="2"/>
      <scheme val="minor"/>
    </font>
    <font>
      <sz val="10"/>
      <color theme="1"/>
      <name val="Times New Roman"/>
      <family val="1"/>
    </font>
    <font>
      <sz val="10"/>
      <color rgb="FF000000"/>
      <name val="Times New Roman"/>
      <family val="1"/>
    </font>
    <font>
      <sz val="10"/>
      <color rgb="FFFF0000"/>
      <name val="Times New Roman"/>
      <family val="1"/>
    </font>
    <font>
      <b/>
      <sz val="10"/>
      <color theme="1"/>
      <name val="Times New Roman"/>
      <family val="1"/>
    </font>
    <font>
      <b/>
      <sz val="10"/>
      <color rgb="FF000000"/>
      <name val="Times New Roman"/>
      <family val="1"/>
    </font>
    <font>
      <b/>
      <sz val="14"/>
      <color theme="1"/>
      <name val="Times New Roman"/>
      <family val="1"/>
    </font>
    <font>
      <b/>
      <sz val="11"/>
      <color theme="1"/>
      <name val="Times New Roman"/>
      <family val="1"/>
    </font>
  </fonts>
  <fills count="5">
    <fill>
      <patternFill patternType="none"/>
    </fill>
    <fill>
      <patternFill patternType="gray125"/>
    </fill>
    <fill>
      <patternFill patternType="solid">
        <fgColor rgb="FFDCEAF6"/>
        <bgColor indexed="64"/>
      </patternFill>
    </fill>
    <fill>
      <patternFill patternType="solid">
        <fgColor rgb="FF5A9AD4"/>
        <bgColor indexed="64"/>
      </patternFill>
    </fill>
    <fill>
      <patternFill patternType="solid">
        <fgColor theme="3" tint="0.89999084444715716"/>
        <bgColor indexed="64"/>
      </patternFill>
    </fill>
  </fills>
  <borders count="15">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84">
    <xf numFmtId="0" fontId="0" fillId="0" borderId="0" xfId="0"/>
    <xf numFmtId="0" fontId="2" fillId="0" borderId="0" xfId="0" applyFont="1"/>
    <xf numFmtId="0" fontId="3" fillId="0" borderId="1"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2" fillId="0" borderId="0" xfId="0" applyFont="1" applyAlignment="1">
      <alignment horizontal="center"/>
    </xf>
    <xf numFmtId="0" fontId="3" fillId="0" borderId="0" xfId="0" applyFont="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right" vertical="center" wrapText="1"/>
    </xf>
    <xf numFmtId="0" fontId="3" fillId="0" borderId="6" xfId="0" applyFont="1" applyBorder="1" applyAlignment="1">
      <alignment horizontal="center" vertical="center" wrapText="1"/>
    </xf>
    <xf numFmtId="0" fontId="3" fillId="3" borderId="6" xfId="0" applyFont="1" applyFill="1" applyBorder="1" applyAlignment="1">
      <alignment vertical="center" wrapText="1"/>
    </xf>
    <xf numFmtId="0" fontId="3" fillId="3" borderId="6" xfId="0" applyFont="1" applyFill="1" applyBorder="1" applyAlignment="1">
      <alignment horizontal="center" vertical="center" wrapText="1"/>
    </xf>
    <xf numFmtId="44" fontId="3" fillId="0" borderId="6" xfId="1" applyFont="1" applyBorder="1" applyAlignment="1">
      <alignment vertical="center" wrapText="1"/>
    </xf>
    <xf numFmtId="0" fontId="4" fillId="2" borderId="6" xfId="0" applyFont="1" applyFill="1" applyBorder="1" applyAlignment="1">
      <alignment horizontal="center" vertical="center" wrapText="1"/>
    </xf>
    <xf numFmtId="0" fontId="7" fillId="2" borderId="6" xfId="0" applyFont="1" applyFill="1" applyBorder="1" applyAlignment="1">
      <alignment vertical="center" wrapText="1"/>
    </xf>
    <xf numFmtId="0" fontId="7" fillId="4" borderId="6" xfId="0" applyFont="1" applyFill="1" applyBorder="1" applyAlignment="1">
      <alignment vertical="center" wrapText="1"/>
    </xf>
    <xf numFmtId="0" fontId="7" fillId="3" borderId="6" xfId="0" applyFont="1" applyFill="1" applyBorder="1" applyAlignment="1">
      <alignment vertical="center" wrapText="1"/>
    </xf>
    <xf numFmtId="0" fontId="6" fillId="0" borderId="6" xfId="0" applyFont="1" applyBorder="1" applyAlignment="1">
      <alignment horizontal="center" vertical="center" wrapText="1"/>
    </xf>
    <xf numFmtId="44" fontId="3" fillId="0" borderId="6" xfId="1" applyFont="1" applyBorder="1" applyAlignment="1" applyProtection="1">
      <alignment vertical="center" wrapText="1"/>
      <protection locked="0"/>
    </xf>
    <xf numFmtId="0" fontId="6" fillId="3"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0" borderId="6" xfId="0" applyFont="1" applyBorder="1" applyAlignment="1">
      <alignment horizontal="right" vertical="center" wrapText="1"/>
    </xf>
    <xf numFmtId="0" fontId="3" fillId="0" borderId="0" xfId="0" applyFont="1"/>
    <xf numFmtId="0" fontId="4" fillId="0" borderId="6" xfId="0" applyFont="1" applyBorder="1" applyAlignment="1">
      <alignment vertical="center" wrapText="1"/>
    </xf>
    <xf numFmtId="0" fontId="4" fillId="0" borderId="6" xfId="0" applyFont="1" applyBorder="1" applyAlignment="1">
      <alignment horizontal="center" vertical="center" wrapText="1"/>
    </xf>
    <xf numFmtId="44" fontId="4" fillId="0" borderId="6" xfId="1" applyFont="1" applyFill="1" applyBorder="1" applyAlignment="1">
      <alignment vertical="center" wrapText="1"/>
    </xf>
    <xf numFmtId="0" fontId="3" fillId="0" borderId="0" xfId="0" applyFont="1" applyAlignment="1">
      <alignment horizontal="right" vertical="center" wrapText="1"/>
    </xf>
    <xf numFmtId="44" fontId="9" fillId="0" borderId="6" xfId="1" applyFont="1" applyBorder="1" applyAlignment="1">
      <alignment horizontal="right" vertical="center" wrapText="1"/>
    </xf>
    <xf numFmtId="0" fontId="3" fillId="0" borderId="0" xfId="0" applyFont="1" applyAlignment="1">
      <alignment horizontal="center"/>
    </xf>
    <xf numFmtId="0" fontId="3" fillId="0" borderId="5" xfId="0" applyFont="1" applyBorder="1"/>
    <xf numFmtId="0" fontId="3" fillId="0" borderId="0" xfId="0" applyFont="1" applyAlignment="1">
      <alignment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11" xfId="0" applyFont="1" applyBorder="1" applyAlignment="1">
      <alignment horizontal="right" vertical="center" wrapText="1"/>
    </xf>
    <xf numFmtId="44" fontId="3" fillId="0" borderId="12" xfId="1" applyFont="1" applyBorder="1" applyAlignment="1">
      <alignment horizontal="right" vertical="center" wrapText="1"/>
    </xf>
    <xf numFmtId="0" fontId="3" fillId="4" borderId="11" xfId="0" applyFont="1" applyFill="1" applyBorder="1" applyAlignment="1">
      <alignment vertical="center" wrapText="1"/>
    </xf>
    <xf numFmtId="0" fontId="7" fillId="3" borderId="11" xfId="0" applyFont="1" applyFill="1" applyBorder="1" applyAlignment="1">
      <alignment horizontal="right" vertical="center" wrapText="1"/>
    </xf>
    <xf numFmtId="0" fontId="3" fillId="3" borderId="12" xfId="0" applyFont="1" applyFill="1" applyBorder="1" applyAlignment="1">
      <alignment vertical="center" wrapText="1"/>
    </xf>
    <xf numFmtId="44" fontId="9" fillId="0" borderId="12" xfId="1" applyFont="1" applyBorder="1" applyAlignment="1">
      <alignment vertical="center" wrapText="1"/>
    </xf>
    <xf numFmtId="0" fontId="4" fillId="3" borderId="11" xfId="0" applyFont="1" applyFill="1" applyBorder="1" applyAlignment="1">
      <alignment horizontal="right" vertical="center" wrapText="1"/>
    </xf>
    <xf numFmtId="44" fontId="4" fillId="0" borderId="12" xfId="1" applyFont="1" applyFill="1" applyBorder="1" applyAlignment="1">
      <alignment vertical="center" wrapText="1"/>
    </xf>
    <xf numFmtId="44" fontId="3" fillId="0" borderId="12" xfId="1" applyFont="1" applyBorder="1" applyAlignment="1">
      <alignment vertical="center" wrapText="1"/>
    </xf>
    <xf numFmtId="44" fontId="9" fillId="0" borderId="12" xfId="0" applyNumberFormat="1" applyFont="1" applyBorder="1" applyAlignment="1">
      <alignment vertical="center" wrapText="1"/>
    </xf>
    <xf numFmtId="0" fontId="3" fillId="0" borderId="4" xfId="0" applyFont="1" applyBorder="1"/>
    <xf numFmtId="0" fontId="3" fillId="0" borderId="2" xfId="0" applyFont="1" applyBorder="1"/>
    <xf numFmtId="0" fontId="3" fillId="0" borderId="3" xfId="0" applyFont="1" applyBorder="1" applyAlignment="1">
      <alignment vertical="center"/>
    </xf>
    <xf numFmtId="0" fontId="3" fillId="0" borderId="1" xfId="0" applyFont="1" applyBorder="1"/>
    <xf numFmtId="0" fontId="3" fillId="0" borderId="11" xfId="0" applyFont="1" applyBorder="1"/>
    <xf numFmtId="0" fontId="3" fillId="0" borderId="6" xfId="0" applyFont="1" applyBorder="1"/>
    <xf numFmtId="0" fontId="3" fillId="0" borderId="3" xfId="0" applyFont="1" applyBorder="1"/>
    <xf numFmtId="0" fontId="3" fillId="0" borderId="5" xfId="0" applyFont="1" applyBorder="1" applyAlignment="1">
      <alignment horizontal="center"/>
    </xf>
    <xf numFmtId="0" fontId="6" fillId="0" borderId="0" xfId="0" applyFont="1"/>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11" xfId="0" applyFont="1" applyBorder="1" applyAlignment="1">
      <alignment horizontal="center"/>
    </xf>
    <xf numFmtId="0" fontId="3" fillId="0" borderId="6" xfId="0" applyFont="1" applyBorder="1" applyAlignment="1">
      <alignment horizontal="center"/>
    </xf>
    <xf numFmtId="0" fontId="4" fillId="2" borderId="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3" fillId="4" borderId="11" xfId="0" applyFont="1" applyFill="1" applyBorder="1" applyAlignment="1">
      <alignment horizontal="center" wrapText="1"/>
    </xf>
    <xf numFmtId="0" fontId="3" fillId="4" borderId="6" xfId="0" applyFont="1" applyFill="1" applyBorder="1" applyAlignment="1">
      <alignment horizontal="center" wrapText="1"/>
    </xf>
    <xf numFmtId="0" fontId="3" fillId="4" borderId="12" xfId="0" applyFont="1" applyFill="1" applyBorder="1" applyAlignment="1">
      <alignment horizont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4" borderId="6" xfId="0" applyFont="1" applyFill="1" applyBorder="1" applyAlignment="1">
      <alignment vertical="center" wrapText="1"/>
    </xf>
    <xf numFmtId="0" fontId="3" fillId="4" borderId="12" xfId="0" applyFont="1" applyFill="1" applyBorder="1" applyAlignment="1">
      <alignment vertical="center" wrapText="1"/>
    </xf>
    <xf numFmtId="0" fontId="3" fillId="2" borderId="6" xfId="0" applyFont="1" applyFill="1" applyBorder="1" applyAlignment="1">
      <alignment vertical="center" wrapText="1"/>
    </xf>
    <xf numFmtId="0" fontId="3" fillId="2" borderId="12" xfId="0" applyFont="1" applyFill="1" applyBorder="1" applyAlignment="1">
      <alignmen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3" fillId="0" borderId="9"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8" fillId="0" borderId="11" xfId="0" applyFont="1" applyBorder="1" applyAlignment="1">
      <alignment horizontal="center" vertical="center" wrapText="1"/>
    </xf>
    <xf numFmtId="0" fontId="8" fillId="0" borderId="6" xfId="0" applyFont="1" applyBorder="1" applyAlignment="1">
      <alignment horizontal="center" vertical="center" wrapText="1"/>
    </xf>
    <xf numFmtId="0" fontId="3" fillId="0" borderId="11" xfId="0" applyFont="1" applyBorder="1" applyAlignment="1">
      <alignment vertical="center" wrapText="1"/>
    </xf>
    <xf numFmtId="0" fontId="3" fillId="0" borderId="6" xfId="0" applyFont="1" applyBorder="1" applyAlignment="1">
      <alignment vertical="center" wrapText="1"/>
    </xf>
    <xf numFmtId="0" fontId="3" fillId="2" borderId="6" xfId="0" applyFont="1" applyFill="1" applyBorder="1" applyAlignment="1">
      <alignment horizontal="center" vertical="center" wrapText="1"/>
    </xf>
    <xf numFmtId="0" fontId="3" fillId="2" borderId="12"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638175</xdr:colOff>
      <xdr:row>139</xdr:row>
      <xdr:rowOff>47625</xdr:rowOff>
    </xdr:from>
    <xdr:to>
      <xdr:col>2</xdr:col>
      <xdr:colOff>800100</xdr:colOff>
      <xdr:row>139</xdr:row>
      <xdr:rowOff>114300</xdr:rowOff>
    </xdr:to>
    <xdr:sp macro="" textlink="">
      <xdr:nvSpPr>
        <xdr:cNvPr id="1025" name="Text Box 1">
          <a:extLst>
            <a:ext uri="{FF2B5EF4-FFF2-40B4-BE49-F238E27FC236}">
              <a16:creationId xmlns:a16="http://schemas.microsoft.com/office/drawing/2014/main" id="{A1EAD25A-F3B3-2C96-BBD2-DDE59283AF32}"/>
            </a:ext>
          </a:extLst>
        </xdr:cNvPr>
        <xdr:cNvSpPr txBox="1">
          <a:spLocks noChangeArrowheads="1"/>
        </xdr:cNvSpPr>
      </xdr:nvSpPr>
      <xdr:spPr bwMode="auto">
        <a:xfrm>
          <a:off x="1247775" y="25736550"/>
          <a:ext cx="2905125" cy="66675"/>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US" sz="500" b="0" i="0" u="none" strike="noStrike" baseline="0">
              <a:solidFill>
                <a:srgbClr val="000000"/>
              </a:solidFill>
              <a:latin typeface="Tahoma"/>
              <a:ea typeface="Tahoma"/>
              <a:cs typeface="Tahoma"/>
            </a:rPr>
            <a:t>The un</a:t>
          </a:r>
          <a:endParaRPr lang="en-US" sz="1200" b="0" i="0" u="none" strike="noStrike" baseline="0">
            <a:solidFill>
              <a:srgbClr val="000000"/>
            </a:solidFill>
            <a:latin typeface="Aptos"/>
            <a:ea typeface="Tahoma"/>
            <a:cs typeface="Tahoma"/>
          </a:endParaRPr>
        </a:p>
        <a:p>
          <a:pPr algn="l" rtl="0">
            <a:defRPr sz="1000"/>
          </a:pPr>
          <a:r>
            <a:rPr lang="en-US" sz="500" b="0" i="0" u="none" strike="noStrike" baseline="0">
              <a:solidFill>
                <a:srgbClr val="000000"/>
              </a:solidFill>
              <a:latin typeface="Tahoma"/>
              <a:ea typeface="Tahoma"/>
              <a:cs typeface="Tahoma"/>
            </a:rPr>
            <a:t>dersigned, if awarded the Contract, at the prices shown in the bid, agrees to co</a:t>
          </a:r>
          <a:endParaRPr lang="en-US" sz="1200" b="0" i="0" u="none" strike="noStrike" baseline="0">
            <a:solidFill>
              <a:srgbClr val="000000"/>
            </a:solidFill>
            <a:latin typeface="Aptos"/>
            <a:ea typeface="Tahoma"/>
            <a:cs typeface="Tahoma"/>
          </a:endParaRPr>
        </a:p>
        <a:p>
          <a:pPr algn="l" rtl="0">
            <a:defRPr sz="1000"/>
          </a:pPr>
          <a:r>
            <a:rPr lang="en-US" sz="500" b="0" i="0" u="none" strike="noStrike" baseline="0">
              <a:solidFill>
                <a:srgbClr val="000000"/>
              </a:solidFill>
              <a:latin typeface="Tahoma"/>
              <a:ea typeface="Tahoma"/>
              <a:cs typeface="Tahoma"/>
            </a:rPr>
            <a:t>mplete the work</a:t>
          </a:r>
          <a:endParaRPr lang="en-US" sz="1200" b="0" i="0" u="none" strike="noStrike" baseline="0">
            <a:solidFill>
              <a:srgbClr val="000000"/>
            </a:solidFill>
            <a:latin typeface="Aptos"/>
            <a:ea typeface="Tahoma"/>
            <a:cs typeface="Tahoma"/>
          </a:endParaRPr>
        </a:p>
        <a:p>
          <a:pPr algn="l" rtl="0">
            <a:defRPr sz="1000"/>
          </a:pPr>
          <a:r>
            <a:rPr lang="en-US" sz="500" b="0" i="0" u="none" strike="noStrike" baseline="0">
              <a:solidFill>
                <a:srgbClr val="000000"/>
              </a:solidFill>
              <a:latin typeface="Tahoma"/>
              <a:ea typeface="Tahoma"/>
              <a:cs typeface="Tahoma"/>
            </a:rPr>
            <a:t> </a:t>
          </a:r>
        </a:p>
      </xdr:txBody>
    </xdr:sp>
    <xdr:clientData/>
  </xdr:twoCellAnchor>
  <xdr:twoCellAnchor>
    <xdr:from>
      <xdr:col>0</xdr:col>
      <xdr:colOff>638175</xdr:colOff>
      <xdr:row>141</xdr:row>
      <xdr:rowOff>142875</xdr:rowOff>
    </xdr:from>
    <xdr:to>
      <xdr:col>3</xdr:col>
      <xdr:colOff>228600</xdr:colOff>
      <xdr:row>141</xdr:row>
      <xdr:rowOff>142875</xdr:rowOff>
    </xdr:to>
    <xdr:sp macro="" textlink="">
      <xdr:nvSpPr>
        <xdr:cNvPr id="1026" name="Line 2">
          <a:extLst>
            <a:ext uri="{FF2B5EF4-FFF2-40B4-BE49-F238E27FC236}">
              <a16:creationId xmlns:a16="http://schemas.microsoft.com/office/drawing/2014/main" id="{3CC65FCC-3335-0C16-E3A6-0FB32295961A}"/>
            </a:ext>
          </a:extLst>
        </xdr:cNvPr>
        <xdr:cNvSpPr>
          <a:spLocks noChangeShapeType="1"/>
        </xdr:cNvSpPr>
      </xdr:nvSpPr>
      <xdr:spPr bwMode="auto">
        <a:xfrm>
          <a:off x="1247775" y="26174700"/>
          <a:ext cx="461010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16572-6F94-4DF4-ACC9-72C043F35577}">
  <sheetPr>
    <pageSetUpPr fitToPage="1"/>
  </sheetPr>
  <dimension ref="A1:G100"/>
  <sheetViews>
    <sheetView tabSelected="1" topLeftCell="A14" zoomScale="70" zoomScaleNormal="70" workbookViewId="0">
      <selection activeCell="F55" sqref="F55"/>
    </sheetView>
  </sheetViews>
  <sheetFormatPr defaultRowHeight="13.5" x14ac:dyDescent="0.25"/>
  <cols>
    <col min="1" max="1" width="20.5703125" style="1" customWidth="1"/>
    <col min="2" max="2" width="4.85546875" style="1" bestFit="1" customWidth="1"/>
    <col min="3" max="3" width="34.140625" style="1" customWidth="1"/>
    <col min="4" max="4" width="6" style="5" bestFit="1" customWidth="1"/>
    <col min="5" max="6" width="20.5703125" style="1" customWidth="1"/>
    <col min="7" max="7" width="18.28515625" style="1" customWidth="1"/>
    <col min="8" max="16384" width="9.140625" style="1"/>
  </cols>
  <sheetData>
    <row r="1" spans="1:7" ht="18.75" x14ac:dyDescent="0.25">
      <c r="A1" s="72" t="s">
        <v>175</v>
      </c>
      <c r="B1" s="73"/>
      <c r="C1" s="73"/>
      <c r="D1" s="74" t="s">
        <v>149</v>
      </c>
      <c r="E1" s="74"/>
      <c r="F1" s="74"/>
      <c r="G1" s="75"/>
    </row>
    <row r="2" spans="1:7" ht="18.75" x14ac:dyDescent="0.25">
      <c r="A2" s="78" t="s">
        <v>150</v>
      </c>
      <c r="B2" s="79"/>
      <c r="C2" s="79"/>
      <c r="D2" s="76"/>
      <c r="E2" s="76"/>
      <c r="F2" s="76"/>
      <c r="G2" s="77"/>
    </row>
    <row r="3" spans="1:7" x14ac:dyDescent="0.25">
      <c r="A3" s="80"/>
      <c r="B3" s="81"/>
      <c r="C3" s="81"/>
      <c r="D3" s="76"/>
      <c r="E3" s="76"/>
      <c r="F3" s="76"/>
      <c r="G3" s="77"/>
    </row>
    <row r="4" spans="1:7" x14ac:dyDescent="0.25">
      <c r="A4" s="32" t="s">
        <v>151</v>
      </c>
      <c r="B4" s="17"/>
      <c r="C4" s="17" t="s">
        <v>152</v>
      </c>
      <c r="D4" s="17" t="s">
        <v>153</v>
      </c>
      <c r="E4" s="17" t="s">
        <v>154</v>
      </c>
      <c r="F4" s="17" t="s">
        <v>155</v>
      </c>
      <c r="G4" s="33" t="s">
        <v>156</v>
      </c>
    </row>
    <row r="5" spans="1:7" x14ac:dyDescent="0.25">
      <c r="A5" s="34" t="s">
        <v>0</v>
      </c>
      <c r="B5" s="8" t="s">
        <v>1</v>
      </c>
      <c r="C5" s="7" t="s">
        <v>2</v>
      </c>
      <c r="D5" s="9" t="s">
        <v>3</v>
      </c>
      <c r="E5" s="8">
        <v>1</v>
      </c>
      <c r="F5" s="18">
        <v>0</v>
      </c>
      <c r="G5" s="35">
        <f>F5*E5</f>
        <v>0</v>
      </c>
    </row>
    <row r="6" spans="1:7" x14ac:dyDescent="0.25">
      <c r="A6" s="34" t="s">
        <v>4</v>
      </c>
      <c r="B6" s="8" t="s">
        <v>5</v>
      </c>
      <c r="C6" s="7" t="s">
        <v>6</v>
      </c>
      <c r="D6" s="9" t="s">
        <v>7</v>
      </c>
      <c r="E6" s="8">
        <v>1</v>
      </c>
      <c r="F6" s="18">
        <v>0</v>
      </c>
      <c r="G6" s="35">
        <f>F6*E6</f>
        <v>0</v>
      </c>
    </row>
    <row r="7" spans="1:7" x14ac:dyDescent="0.25">
      <c r="A7" s="36"/>
      <c r="B7" s="20" t="s">
        <v>8</v>
      </c>
      <c r="C7" s="14" t="s">
        <v>9</v>
      </c>
      <c r="D7" s="82"/>
      <c r="E7" s="82"/>
      <c r="F7" s="82"/>
      <c r="G7" s="83"/>
    </row>
    <row r="8" spans="1:7" x14ac:dyDescent="0.25">
      <c r="A8" s="34" t="s">
        <v>10</v>
      </c>
      <c r="B8" s="7"/>
      <c r="C8" s="7" t="s">
        <v>11</v>
      </c>
      <c r="D8" s="9" t="s">
        <v>12</v>
      </c>
      <c r="E8" s="8">
        <v>64</v>
      </c>
      <c r="F8" s="18">
        <v>0</v>
      </c>
      <c r="G8" s="35">
        <f>F8*E8</f>
        <v>0</v>
      </c>
    </row>
    <row r="9" spans="1:7" ht="25.5" x14ac:dyDescent="0.25">
      <c r="A9" s="34" t="s">
        <v>13</v>
      </c>
      <c r="B9" s="7"/>
      <c r="C9" s="7" t="s">
        <v>14</v>
      </c>
      <c r="D9" s="9" t="s">
        <v>7</v>
      </c>
      <c r="E9" s="8">
        <v>1</v>
      </c>
      <c r="F9" s="18">
        <v>0</v>
      </c>
      <c r="G9" s="35">
        <f t="shared" ref="G9:G11" si="0">F9*E9</f>
        <v>0</v>
      </c>
    </row>
    <row r="10" spans="1:7" x14ac:dyDescent="0.25">
      <c r="A10" s="34" t="s">
        <v>15</v>
      </c>
      <c r="B10" s="7"/>
      <c r="C10" s="7" t="s">
        <v>16</v>
      </c>
      <c r="D10" s="9" t="s">
        <v>17</v>
      </c>
      <c r="E10" s="8">
        <v>8</v>
      </c>
      <c r="F10" s="18">
        <v>0</v>
      </c>
      <c r="G10" s="35">
        <f t="shared" si="0"/>
        <v>0</v>
      </c>
    </row>
    <row r="11" spans="1:7" x14ac:dyDescent="0.25">
      <c r="A11" s="34" t="s">
        <v>18</v>
      </c>
      <c r="B11" s="7"/>
      <c r="C11" s="7" t="s">
        <v>19</v>
      </c>
      <c r="D11" s="9" t="s">
        <v>17</v>
      </c>
      <c r="E11" s="8">
        <v>8</v>
      </c>
      <c r="F11" s="18">
        <v>0</v>
      </c>
      <c r="G11" s="35">
        <f t="shared" si="0"/>
        <v>0</v>
      </c>
    </row>
    <row r="12" spans="1:7" x14ac:dyDescent="0.25">
      <c r="A12" s="36"/>
      <c r="B12" s="20" t="s">
        <v>20</v>
      </c>
      <c r="C12" s="14" t="s">
        <v>21</v>
      </c>
      <c r="D12" s="82"/>
      <c r="E12" s="82"/>
      <c r="F12" s="82"/>
      <c r="G12" s="83"/>
    </row>
    <row r="13" spans="1:7" x14ac:dyDescent="0.25">
      <c r="A13" s="34" t="s">
        <v>22</v>
      </c>
      <c r="B13" s="7"/>
      <c r="C13" s="7" t="s">
        <v>23</v>
      </c>
      <c r="D13" s="9" t="s">
        <v>24</v>
      </c>
      <c r="E13" s="8">
        <v>1</v>
      </c>
      <c r="F13" s="18">
        <v>0</v>
      </c>
      <c r="G13" s="35">
        <f>F13*E13</f>
        <v>0</v>
      </c>
    </row>
    <row r="14" spans="1:7" x14ac:dyDescent="0.25">
      <c r="A14" s="34" t="s">
        <v>25</v>
      </c>
      <c r="B14" s="7"/>
      <c r="C14" s="7" t="s">
        <v>26</v>
      </c>
      <c r="D14" s="9" t="s">
        <v>24</v>
      </c>
      <c r="E14" s="8">
        <v>0.01</v>
      </c>
      <c r="F14" s="18">
        <v>0</v>
      </c>
      <c r="G14" s="35">
        <f t="shared" ref="G14:G17" si="1">F14*E14</f>
        <v>0</v>
      </c>
    </row>
    <row r="15" spans="1:7" x14ac:dyDescent="0.25">
      <c r="A15" s="34" t="s">
        <v>27</v>
      </c>
      <c r="B15" s="8" t="s">
        <v>28</v>
      </c>
      <c r="C15" s="7" t="s">
        <v>29</v>
      </c>
      <c r="D15" s="9" t="s">
        <v>3</v>
      </c>
      <c r="E15" s="8">
        <v>1</v>
      </c>
      <c r="F15" s="18">
        <v>0</v>
      </c>
      <c r="G15" s="35">
        <f t="shared" si="1"/>
        <v>0</v>
      </c>
    </row>
    <row r="16" spans="1:7" ht="38.25" x14ac:dyDescent="0.25">
      <c r="A16" s="34" t="s">
        <v>30</v>
      </c>
      <c r="B16" s="8" t="s">
        <v>31</v>
      </c>
      <c r="C16" s="7" t="s">
        <v>157</v>
      </c>
      <c r="D16" s="9" t="s">
        <v>7</v>
      </c>
      <c r="E16" s="7">
        <v>1</v>
      </c>
      <c r="F16" s="18">
        <v>0</v>
      </c>
      <c r="G16" s="35">
        <f t="shared" si="1"/>
        <v>0</v>
      </c>
    </row>
    <row r="17" spans="1:7" x14ac:dyDescent="0.25">
      <c r="A17" s="34" t="s">
        <v>32</v>
      </c>
      <c r="B17" s="8" t="s">
        <v>33</v>
      </c>
      <c r="C17" s="7" t="s">
        <v>34</v>
      </c>
      <c r="D17" s="9" t="s">
        <v>3</v>
      </c>
      <c r="E17" s="8">
        <v>1</v>
      </c>
      <c r="F17" s="18">
        <v>0</v>
      </c>
      <c r="G17" s="35">
        <f t="shared" si="1"/>
        <v>0</v>
      </c>
    </row>
    <row r="18" spans="1:7" x14ac:dyDescent="0.25">
      <c r="A18" s="36"/>
      <c r="B18" s="20" t="s">
        <v>35</v>
      </c>
      <c r="C18" s="14" t="s">
        <v>36</v>
      </c>
      <c r="D18" s="70"/>
      <c r="E18" s="70"/>
      <c r="F18" s="70"/>
      <c r="G18" s="71"/>
    </row>
    <row r="19" spans="1:7" x14ac:dyDescent="0.25">
      <c r="A19" s="34" t="s">
        <v>37</v>
      </c>
      <c r="B19" s="7"/>
      <c r="C19" s="7" t="s">
        <v>38</v>
      </c>
      <c r="D19" s="9" t="s">
        <v>17</v>
      </c>
      <c r="E19" s="8">
        <v>16</v>
      </c>
      <c r="F19" s="18">
        <v>0</v>
      </c>
      <c r="G19" s="35">
        <f>F19*E19</f>
        <v>0</v>
      </c>
    </row>
    <row r="20" spans="1:7" x14ac:dyDescent="0.25">
      <c r="A20" s="34" t="s">
        <v>39</v>
      </c>
      <c r="B20" s="7"/>
      <c r="C20" s="7" t="s">
        <v>40</v>
      </c>
      <c r="D20" s="9" t="s">
        <v>41</v>
      </c>
      <c r="E20" s="8">
        <v>10</v>
      </c>
      <c r="F20" s="18">
        <v>0</v>
      </c>
      <c r="G20" s="35">
        <f t="shared" ref="G20:G27" si="2">F20*E20</f>
        <v>0</v>
      </c>
    </row>
    <row r="21" spans="1:7" x14ac:dyDescent="0.25">
      <c r="A21" s="34" t="s">
        <v>42</v>
      </c>
      <c r="B21" s="7"/>
      <c r="C21" s="7" t="s">
        <v>43</v>
      </c>
      <c r="D21" s="9" t="s">
        <v>41</v>
      </c>
      <c r="E21" s="8">
        <v>25</v>
      </c>
      <c r="F21" s="18">
        <v>0</v>
      </c>
      <c r="G21" s="35">
        <f t="shared" si="2"/>
        <v>0</v>
      </c>
    </row>
    <row r="22" spans="1:7" x14ac:dyDescent="0.25">
      <c r="A22" s="34" t="s">
        <v>44</v>
      </c>
      <c r="B22" s="7"/>
      <c r="C22" s="7" t="s">
        <v>45</v>
      </c>
      <c r="D22" s="9" t="s">
        <v>7</v>
      </c>
      <c r="E22" s="8">
        <v>26</v>
      </c>
      <c r="F22" s="18">
        <v>0</v>
      </c>
      <c r="G22" s="35">
        <f t="shared" si="2"/>
        <v>0</v>
      </c>
    </row>
    <row r="23" spans="1:7" x14ac:dyDescent="0.25">
      <c r="A23" s="34" t="s">
        <v>46</v>
      </c>
      <c r="B23" s="7"/>
      <c r="C23" s="7" t="s">
        <v>47</v>
      </c>
      <c r="D23" s="9" t="s">
        <v>7</v>
      </c>
      <c r="E23" s="8">
        <v>2</v>
      </c>
      <c r="F23" s="18">
        <v>0</v>
      </c>
      <c r="G23" s="35">
        <f t="shared" si="2"/>
        <v>0</v>
      </c>
    </row>
    <row r="24" spans="1:7" ht="25.5" x14ac:dyDescent="0.25">
      <c r="A24" s="34" t="s">
        <v>48</v>
      </c>
      <c r="B24" s="7"/>
      <c r="C24" s="7" t="s">
        <v>49</v>
      </c>
      <c r="D24" s="9" t="s">
        <v>7</v>
      </c>
      <c r="E24" s="8">
        <v>2</v>
      </c>
      <c r="F24" s="18">
        <v>0</v>
      </c>
      <c r="G24" s="35">
        <f t="shared" si="2"/>
        <v>0</v>
      </c>
    </row>
    <row r="25" spans="1:7" x14ac:dyDescent="0.25">
      <c r="A25" s="34" t="s">
        <v>50</v>
      </c>
      <c r="B25" s="7"/>
      <c r="C25" s="7" t="s">
        <v>51</v>
      </c>
      <c r="D25" s="9" t="s">
        <v>7</v>
      </c>
      <c r="E25" s="8">
        <v>30</v>
      </c>
      <c r="F25" s="18">
        <v>0</v>
      </c>
      <c r="G25" s="35">
        <f t="shared" si="2"/>
        <v>0</v>
      </c>
    </row>
    <row r="26" spans="1:7" ht="25.5" x14ac:dyDescent="0.25">
      <c r="A26" s="34" t="s">
        <v>52</v>
      </c>
      <c r="B26" s="7"/>
      <c r="C26" s="7" t="s">
        <v>53</v>
      </c>
      <c r="D26" s="9" t="s">
        <v>7</v>
      </c>
      <c r="E26" s="8">
        <v>2</v>
      </c>
      <c r="F26" s="18">
        <v>0</v>
      </c>
      <c r="G26" s="35">
        <f t="shared" si="2"/>
        <v>0</v>
      </c>
    </row>
    <row r="27" spans="1:7" x14ac:dyDescent="0.25">
      <c r="A27" s="34" t="s">
        <v>54</v>
      </c>
      <c r="B27" s="7"/>
      <c r="C27" s="7" t="s">
        <v>55</v>
      </c>
      <c r="D27" s="9" t="s">
        <v>7</v>
      </c>
      <c r="E27" s="8">
        <v>50</v>
      </c>
      <c r="F27" s="18">
        <v>0</v>
      </c>
      <c r="G27" s="35">
        <f t="shared" si="2"/>
        <v>0</v>
      </c>
    </row>
    <row r="28" spans="1:7" x14ac:dyDescent="0.25">
      <c r="A28" s="37"/>
      <c r="B28" s="19">
        <v>4.3</v>
      </c>
      <c r="C28" s="16" t="s">
        <v>56</v>
      </c>
      <c r="D28" s="11"/>
      <c r="E28" s="10"/>
      <c r="F28" s="10"/>
      <c r="G28" s="38"/>
    </row>
    <row r="29" spans="1:7" x14ac:dyDescent="0.25">
      <c r="A29" s="36"/>
      <c r="B29" s="13" t="s">
        <v>57</v>
      </c>
      <c r="C29" s="14" t="s">
        <v>58</v>
      </c>
      <c r="D29" s="70"/>
      <c r="E29" s="70"/>
      <c r="F29" s="70"/>
      <c r="G29" s="71"/>
    </row>
    <row r="30" spans="1:7" x14ac:dyDescent="0.25">
      <c r="A30" s="34" t="s">
        <v>59</v>
      </c>
      <c r="B30" s="7"/>
      <c r="C30" s="7" t="s">
        <v>60</v>
      </c>
      <c r="D30" s="9" t="s">
        <v>61</v>
      </c>
      <c r="E30" s="8">
        <v>158</v>
      </c>
      <c r="F30" s="18">
        <v>0</v>
      </c>
      <c r="G30" s="35">
        <f>F30*E30</f>
        <v>0</v>
      </c>
    </row>
    <row r="31" spans="1:7" x14ac:dyDescent="0.25">
      <c r="A31" s="34" t="s">
        <v>62</v>
      </c>
      <c r="B31" s="7"/>
      <c r="C31" s="7" t="s">
        <v>63</v>
      </c>
      <c r="D31" s="9" t="s">
        <v>12</v>
      </c>
      <c r="E31" s="8">
        <v>16</v>
      </c>
      <c r="F31" s="18">
        <v>0</v>
      </c>
      <c r="G31" s="35">
        <f t="shared" ref="G31:G35" si="3">F31*E31</f>
        <v>0</v>
      </c>
    </row>
    <row r="32" spans="1:7" x14ac:dyDescent="0.25">
      <c r="A32" s="34" t="s">
        <v>64</v>
      </c>
      <c r="B32" s="7"/>
      <c r="C32" s="7" t="s">
        <v>65</v>
      </c>
      <c r="D32" s="9" t="s">
        <v>66</v>
      </c>
      <c r="E32" s="8">
        <v>9</v>
      </c>
      <c r="F32" s="18">
        <v>0</v>
      </c>
      <c r="G32" s="35">
        <f t="shared" si="3"/>
        <v>0</v>
      </c>
    </row>
    <row r="33" spans="1:7" x14ac:dyDescent="0.25">
      <c r="A33" s="34" t="s">
        <v>67</v>
      </c>
      <c r="B33" s="7"/>
      <c r="C33" s="7" t="s">
        <v>68</v>
      </c>
      <c r="D33" s="9" t="s">
        <v>7</v>
      </c>
      <c r="E33" s="8">
        <v>2</v>
      </c>
      <c r="F33" s="18">
        <v>0</v>
      </c>
      <c r="G33" s="35">
        <f t="shared" si="3"/>
        <v>0</v>
      </c>
    </row>
    <row r="34" spans="1:7" x14ac:dyDescent="0.25">
      <c r="A34" s="34" t="s">
        <v>69</v>
      </c>
      <c r="B34" s="7"/>
      <c r="C34" s="7" t="s">
        <v>70</v>
      </c>
      <c r="D34" s="9" t="s">
        <v>7</v>
      </c>
      <c r="E34" s="8">
        <v>2</v>
      </c>
      <c r="F34" s="18">
        <v>0</v>
      </c>
      <c r="G34" s="35">
        <f t="shared" si="3"/>
        <v>0</v>
      </c>
    </row>
    <row r="35" spans="1:7" x14ac:dyDescent="0.25">
      <c r="A35" s="34" t="s">
        <v>71</v>
      </c>
      <c r="B35" s="7"/>
      <c r="C35" s="7" t="s">
        <v>72</v>
      </c>
      <c r="D35" s="9" t="s">
        <v>7</v>
      </c>
      <c r="E35" s="8">
        <v>1</v>
      </c>
      <c r="F35" s="18">
        <v>0</v>
      </c>
      <c r="G35" s="35">
        <f t="shared" si="3"/>
        <v>0</v>
      </c>
    </row>
    <row r="36" spans="1:7" x14ac:dyDescent="0.25">
      <c r="A36" s="36"/>
      <c r="B36" s="20" t="s">
        <v>73</v>
      </c>
      <c r="C36" s="14" t="s">
        <v>74</v>
      </c>
      <c r="D36" s="70"/>
      <c r="E36" s="70"/>
      <c r="F36" s="70"/>
      <c r="G36" s="71"/>
    </row>
    <row r="37" spans="1:7" x14ac:dyDescent="0.25">
      <c r="A37" s="34" t="s">
        <v>75</v>
      </c>
      <c r="B37" s="7"/>
      <c r="C37" s="7" t="s">
        <v>76</v>
      </c>
      <c r="D37" s="9" t="s">
        <v>66</v>
      </c>
      <c r="E37" s="8">
        <v>14</v>
      </c>
      <c r="F37" s="18">
        <v>0</v>
      </c>
      <c r="G37" s="35">
        <f>F37*E37</f>
        <v>0</v>
      </c>
    </row>
    <row r="38" spans="1:7" x14ac:dyDescent="0.25">
      <c r="A38" s="34" t="s">
        <v>77</v>
      </c>
      <c r="B38" s="7"/>
      <c r="C38" s="7" t="s">
        <v>78</v>
      </c>
      <c r="D38" s="9" t="s">
        <v>12</v>
      </c>
      <c r="E38" s="8">
        <v>16</v>
      </c>
      <c r="F38" s="18">
        <v>0</v>
      </c>
      <c r="G38" s="35">
        <f>F38*E38</f>
        <v>0</v>
      </c>
    </row>
    <row r="39" spans="1:7" x14ac:dyDescent="0.25">
      <c r="A39" s="36"/>
      <c r="B39" s="20" t="s">
        <v>79</v>
      </c>
      <c r="C39" s="14" t="s">
        <v>80</v>
      </c>
      <c r="D39" s="70"/>
      <c r="E39" s="70"/>
      <c r="F39" s="70"/>
      <c r="G39" s="71"/>
    </row>
    <row r="40" spans="1:7" x14ac:dyDescent="0.25">
      <c r="A40" s="34" t="s">
        <v>81</v>
      </c>
      <c r="B40" s="7"/>
      <c r="C40" s="7" t="s">
        <v>82</v>
      </c>
      <c r="D40" s="9" t="s">
        <v>61</v>
      </c>
      <c r="E40" s="8">
        <v>53</v>
      </c>
      <c r="F40" s="18">
        <v>0</v>
      </c>
      <c r="G40" s="35">
        <f>F40*E40</f>
        <v>0</v>
      </c>
    </row>
    <row r="41" spans="1:7" x14ac:dyDescent="0.25">
      <c r="A41" s="34" t="s">
        <v>83</v>
      </c>
      <c r="B41" s="7"/>
      <c r="C41" s="7" t="s">
        <v>84</v>
      </c>
      <c r="D41" s="9" t="s">
        <v>7</v>
      </c>
      <c r="E41" s="8">
        <v>6</v>
      </c>
      <c r="F41" s="18">
        <v>0</v>
      </c>
      <c r="G41" s="35">
        <f t="shared" ref="G41:G43" si="4">F41*E41</f>
        <v>0</v>
      </c>
    </row>
    <row r="42" spans="1:7" x14ac:dyDescent="0.25">
      <c r="A42" s="34" t="s">
        <v>85</v>
      </c>
      <c r="B42" s="7"/>
      <c r="C42" s="7" t="s">
        <v>86</v>
      </c>
      <c r="D42" s="9" t="s">
        <v>12</v>
      </c>
      <c r="E42" s="8">
        <v>40</v>
      </c>
      <c r="F42" s="18">
        <v>0</v>
      </c>
      <c r="G42" s="35">
        <f t="shared" si="4"/>
        <v>0</v>
      </c>
    </row>
    <row r="43" spans="1:7" x14ac:dyDescent="0.25">
      <c r="A43" s="34" t="s">
        <v>87</v>
      </c>
      <c r="B43" s="7"/>
      <c r="C43" s="7" t="s">
        <v>88</v>
      </c>
      <c r="D43" s="9" t="s">
        <v>89</v>
      </c>
      <c r="E43" s="8">
        <v>10</v>
      </c>
      <c r="F43" s="18">
        <v>0</v>
      </c>
      <c r="G43" s="35">
        <f t="shared" si="4"/>
        <v>0</v>
      </c>
    </row>
    <row r="44" spans="1:7" x14ac:dyDescent="0.25">
      <c r="A44" s="37"/>
      <c r="B44" s="19">
        <v>4.4000000000000004</v>
      </c>
      <c r="C44" s="16" t="s">
        <v>90</v>
      </c>
      <c r="D44" s="11"/>
      <c r="E44" s="10"/>
      <c r="F44" s="10"/>
      <c r="G44" s="38"/>
    </row>
    <row r="45" spans="1:7" x14ac:dyDescent="0.25">
      <c r="A45" s="36"/>
      <c r="B45" s="20" t="s">
        <v>91</v>
      </c>
      <c r="C45" s="14" t="s">
        <v>92</v>
      </c>
      <c r="D45" s="70"/>
      <c r="E45" s="70"/>
      <c r="F45" s="70"/>
      <c r="G45" s="71"/>
    </row>
    <row r="46" spans="1:7" x14ac:dyDescent="0.25">
      <c r="A46" s="34" t="s">
        <v>93</v>
      </c>
      <c r="B46" s="7"/>
      <c r="C46" s="7" t="s">
        <v>94</v>
      </c>
      <c r="D46" s="9" t="s">
        <v>12</v>
      </c>
      <c r="E46" s="8">
        <v>20</v>
      </c>
      <c r="F46" s="18">
        <v>0</v>
      </c>
      <c r="G46" s="35">
        <f>F46*E46</f>
        <v>0</v>
      </c>
    </row>
    <row r="47" spans="1:7" x14ac:dyDescent="0.25">
      <c r="A47" s="34" t="s">
        <v>95</v>
      </c>
      <c r="B47" s="7"/>
      <c r="C47" s="7" t="s">
        <v>96</v>
      </c>
      <c r="D47" s="9" t="s">
        <v>12</v>
      </c>
      <c r="E47" s="8">
        <v>76</v>
      </c>
      <c r="F47" s="18">
        <v>0</v>
      </c>
      <c r="G47" s="35">
        <f t="shared" ref="G47:G53" si="5">F47*E47</f>
        <v>0</v>
      </c>
    </row>
    <row r="48" spans="1:7" ht="25.5" x14ac:dyDescent="0.25">
      <c r="A48" s="34" t="s">
        <v>97</v>
      </c>
      <c r="B48" s="7"/>
      <c r="C48" s="7" t="s">
        <v>140</v>
      </c>
      <c r="D48" s="9" t="s">
        <v>7</v>
      </c>
      <c r="E48" s="8">
        <v>1</v>
      </c>
      <c r="F48" s="18">
        <v>0</v>
      </c>
      <c r="G48" s="35">
        <f t="shared" si="5"/>
        <v>0</v>
      </c>
    </row>
    <row r="49" spans="1:7" ht="25.5" x14ac:dyDescent="0.25">
      <c r="A49" s="34" t="s">
        <v>98</v>
      </c>
      <c r="B49" s="7"/>
      <c r="C49" s="7" t="s">
        <v>141</v>
      </c>
      <c r="D49" s="9" t="s">
        <v>7</v>
      </c>
      <c r="E49" s="8">
        <v>1</v>
      </c>
      <c r="F49" s="18">
        <v>0</v>
      </c>
      <c r="G49" s="35">
        <f t="shared" si="5"/>
        <v>0</v>
      </c>
    </row>
    <row r="50" spans="1:7" ht="25.5" x14ac:dyDescent="0.25">
      <c r="A50" s="34" t="s">
        <v>99</v>
      </c>
      <c r="B50" s="7"/>
      <c r="C50" s="7" t="s">
        <v>142</v>
      </c>
      <c r="D50" s="9" t="s">
        <v>7</v>
      </c>
      <c r="E50" s="8">
        <v>1</v>
      </c>
      <c r="F50" s="18">
        <v>0</v>
      </c>
      <c r="G50" s="35">
        <f t="shared" si="5"/>
        <v>0</v>
      </c>
    </row>
    <row r="51" spans="1:7" ht="25.5" x14ac:dyDescent="0.25">
      <c r="A51" s="34" t="s">
        <v>100</v>
      </c>
      <c r="B51" s="7"/>
      <c r="C51" s="7" t="s">
        <v>143</v>
      </c>
      <c r="D51" s="9" t="s">
        <v>7</v>
      </c>
      <c r="E51" s="8">
        <v>1</v>
      </c>
      <c r="F51" s="18">
        <v>0</v>
      </c>
      <c r="G51" s="35">
        <f t="shared" si="5"/>
        <v>0</v>
      </c>
    </row>
    <row r="52" spans="1:7" ht="25.5" x14ac:dyDescent="0.25">
      <c r="A52" s="34" t="s">
        <v>101</v>
      </c>
      <c r="B52" s="7"/>
      <c r="C52" s="7" t="s">
        <v>144</v>
      </c>
      <c r="D52" s="9" t="s">
        <v>7</v>
      </c>
      <c r="E52" s="8">
        <v>4</v>
      </c>
      <c r="F52" s="18">
        <v>0</v>
      </c>
      <c r="G52" s="35">
        <f t="shared" si="5"/>
        <v>0</v>
      </c>
    </row>
    <row r="53" spans="1:7" ht="25.5" x14ac:dyDescent="0.25">
      <c r="A53" s="34"/>
      <c r="B53" s="7"/>
      <c r="C53" s="7" t="s">
        <v>177</v>
      </c>
      <c r="D53" s="9" t="s">
        <v>178</v>
      </c>
      <c r="E53" s="8">
        <v>1</v>
      </c>
      <c r="F53" s="18">
        <v>0</v>
      </c>
      <c r="G53" s="35">
        <f t="shared" si="5"/>
        <v>0</v>
      </c>
    </row>
    <row r="54" spans="1:7" ht="25.5" x14ac:dyDescent="0.25">
      <c r="A54" s="36"/>
      <c r="B54" s="20" t="s">
        <v>102</v>
      </c>
      <c r="C54" s="14" t="s">
        <v>103</v>
      </c>
      <c r="D54" s="70"/>
      <c r="E54" s="70"/>
      <c r="F54" s="70"/>
      <c r="G54" s="71"/>
    </row>
    <row r="55" spans="1:7" x14ac:dyDescent="0.25">
      <c r="A55" s="34" t="s">
        <v>104</v>
      </c>
      <c r="B55" s="7"/>
      <c r="C55" s="7" t="s">
        <v>105</v>
      </c>
      <c r="D55" s="9" t="s">
        <v>12</v>
      </c>
      <c r="E55" s="8">
        <v>93</v>
      </c>
      <c r="F55" s="18">
        <v>0</v>
      </c>
      <c r="G55" s="35">
        <f>F55*E55</f>
        <v>0</v>
      </c>
    </row>
    <row r="56" spans="1:7" x14ac:dyDescent="0.25">
      <c r="A56" s="34" t="s">
        <v>106</v>
      </c>
      <c r="B56" s="7"/>
      <c r="C56" s="7" t="s">
        <v>107</v>
      </c>
      <c r="D56" s="9" t="s">
        <v>12</v>
      </c>
      <c r="E56" s="8">
        <v>231</v>
      </c>
      <c r="F56" s="18">
        <v>0</v>
      </c>
      <c r="G56" s="35">
        <f t="shared" ref="G56:G65" si="6">F56*E56</f>
        <v>0</v>
      </c>
    </row>
    <row r="57" spans="1:7" x14ac:dyDescent="0.25">
      <c r="A57" s="34" t="s">
        <v>108</v>
      </c>
      <c r="B57" s="7"/>
      <c r="C57" s="7" t="s">
        <v>109</v>
      </c>
      <c r="D57" s="9" t="s">
        <v>12</v>
      </c>
      <c r="E57" s="8">
        <v>157</v>
      </c>
      <c r="F57" s="18">
        <v>0</v>
      </c>
      <c r="G57" s="35">
        <f t="shared" si="6"/>
        <v>0</v>
      </c>
    </row>
    <row r="58" spans="1:7" x14ac:dyDescent="0.25">
      <c r="A58" s="34" t="s">
        <v>110</v>
      </c>
      <c r="B58" s="7"/>
      <c r="C58" s="7" t="s">
        <v>111</v>
      </c>
      <c r="D58" s="9" t="s">
        <v>12</v>
      </c>
      <c r="E58" s="8">
        <v>462</v>
      </c>
      <c r="F58" s="18">
        <v>0</v>
      </c>
      <c r="G58" s="35">
        <f t="shared" si="6"/>
        <v>0</v>
      </c>
    </row>
    <row r="59" spans="1:7" x14ac:dyDescent="0.25">
      <c r="A59" s="34" t="s">
        <v>112</v>
      </c>
      <c r="B59" s="7"/>
      <c r="C59" s="7" t="s">
        <v>113</v>
      </c>
      <c r="D59" s="9" t="s">
        <v>7</v>
      </c>
      <c r="E59" s="8">
        <v>2</v>
      </c>
      <c r="F59" s="18">
        <v>0</v>
      </c>
      <c r="G59" s="35">
        <f t="shared" si="6"/>
        <v>0</v>
      </c>
    </row>
    <row r="60" spans="1:7" x14ac:dyDescent="0.25">
      <c r="A60" s="34" t="s">
        <v>114</v>
      </c>
      <c r="B60" s="7"/>
      <c r="C60" s="7" t="s">
        <v>115</v>
      </c>
      <c r="D60" s="9" t="s">
        <v>7</v>
      </c>
      <c r="E60" s="8">
        <v>2</v>
      </c>
      <c r="F60" s="18">
        <v>0</v>
      </c>
      <c r="G60" s="35">
        <f t="shared" si="6"/>
        <v>0</v>
      </c>
    </row>
    <row r="61" spans="1:7" x14ac:dyDescent="0.25">
      <c r="A61" s="34" t="s">
        <v>116</v>
      </c>
      <c r="B61" s="7"/>
      <c r="C61" s="7" t="s">
        <v>117</v>
      </c>
      <c r="D61" s="9" t="s">
        <v>7</v>
      </c>
      <c r="E61" s="8">
        <v>2</v>
      </c>
      <c r="F61" s="18">
        <v>0</v>
      </c>
      <c r="G61" s="35">
        <f t="shared" si="6"/>
        <v>0</v>
      </c>
    </row>
    <row r="62" spans="1:7" x14ac:dyDescent="0.25">
      <c r="A62" s="34" t="s">
        <v>118</v>
      </c>
      <c r="B62" s="7"/>
      <c r="C62" s="7" t="s">
        <v>119</v>
      </c>
      <c r="D62" s="9" t="s">
        <v>7</v>
      </c>
      <c r="E62" s="8">
        <v>1</v>
      </c>
      <c r="F62" s="18">
        <v>0</v>
      </c>
      <c r="G62" s="35">
        <f t="shared" si="6"/>
        <v>0</v>
      </c>
    </row>
    <row r="63" spans="1:7" x14ac:dyDescent="0.25">
      <c r="A63" s="34" t="s">
        <v>120</v>
      </c>
      <c r="B63" s="7"/>
      <c r="C63" s="7" t="s">
        <v>121</v>
      </c>
      <c r="D63" s="9" t="s">
        <v>3</v>
      </c>
      <c r="E63" s="8">
        <v>1</v>
      </c>
      <c r="F63" s="18">
        <v>0</v>
      </c>
      <c r="G63" s="35">
        <f t="shared" si="6"/>
        <v>0</v>
      </c>
    </row>
    <row r="64" spans="1:7" x14ac:dyDescent="0.25">
      <c r="A64" s="34" t="s">
        <v>159</v>
      </c>
      <c r="B64" s="7"/>
      <c r="C64" s="7" t="s">
        <v>145</v>
      </c>
      <c r="D64" s="9" t="s">
        <v>7</v>
      </c>
      <c r="E64" s="8">
        <v>2</v>
      </c>
      <c r="F64" s="18">
        <v>0</v>
      </c>
      <c r="G64" s="35">
        <f t="shared" si="6"/>
        <v>0</v>
      </c>
    </row>
    <row r="65" spans="1:7" x14ac:dyDescent="0.25">
      <c r="A65" s="34" t="s">
        <v>160</v>
      </c>
      <c r="B65" s="7"/>
      <c r="C65" s="7" t="s">
        <v>146</v>
      </c>
      <c r="D65" s="9" t="s">
        <v>7</v>
      </c>
      <c r="E65" s="8">
        <v>1</v>
      </c>
      <c r="F65" s="18">
        <v>0</v>
      </c>
      <c r="G65" s="35">
        <f t="shared" si="6"/>
        <v>0</v>
      </c>
    </row>
    <row r="66" spans="1:7" x14ac:dyDescent="0.25">
      <c r="A66" s="36"/>
      <c r="B66" s="21" t="s">
        <v>122</v>
      </c>
      <c r="C66" s="15" t="s">
        <v>123</v>
      </c>
      <c r="D66" s="68"/>
      <c r="E66" s="68"/>
      <c r="F66" s="68"/>
      <c r="G66" s="69"/>
    </row>
    <row r="67" spans="1:7" x14ac:dyDescent="0.25">
      <c r="A67" s="34" t="s">
        <v>124</v>
      </c>
      <c r="B67" s="7"/>
      <c r="C67" s="7" t="s">
        <v>125</v>
      </c>
      <c r="D67" s="9" t="s">
        <v>7</v>
      </c>
      <c r="E67" s="8">
        <v>8</v>
      </c>
      <c r="F67" s="18">
        <v>0</v>
      </c>
      <c r="G67" s="35">
        <f>F67*E67</f>
        <v>0</v>
      </c>
    </row>
    <row r="68" spans="1:7" x14ac:dyDescent="0.25">
      <c r="A68" s="34" t="s">
        <v>126</v>
      </c>
      <c r="B68" s="7"/>
      <c r="C68" s="7" t="s">
        <v>127</v>
      </c>
      <c r="D68" s="9" t="s">
        <v>7</v>
      </c>
      <c r="E68" s="8">
        <v>12</v>
      </c>
      <c r="F68" s="18">
        <v>0</v>
      </c>
      <c r="G68" s="35">
        <f t="shared" ref="G68:G73" si="7">F68*E68</f>
        <v>0</v>
      </c>
    </row>
    <row r="69" spans="1:7" x14ac:dyDescent="0.25">
      <c r="A69" s="34" t="s">
        <v>128</v>
      </c>
      <c r="B69" s="7"/>
      <c r="C69" s="7" t="s">
        <v>129</v>
      </c>
      <c r="D69" s="9" t="s">
        <v>7</v>
      </c>
      <c r="E69" s="8">
        <v>4</v>
      </c>
      <c r="F69" s="18">
        <v>0</v>
      </c>
      <c r="G69" s="35">
        <f t="shared" si="7"/>
        <v>0</v>
      </c>
    </row>
    <row r="70" spans="1:7" x14ac:dyDescent="0.25">
      <c r="A70" s="34" t="s">
        <v>130</v>
      </c>
      <c r="B70" s="7"/>
      <c r="C70" s="7" t="s">
        <v>131</v>
      </c>
      <c r="D70" s="9" t="s">
        <v>7</v>
      </c>
      <c r="E70" s="8">
        <v>2</v>
      </c>
      <c r="F70" s="18">
        <v>0</v>
      </c>
      <c r="G70" s="35">
        <f t="shared" si="7"/>
        <v>0</v>
      </c>
    </row>
    <row r="71" spans="1:7" x14ac:dyDescent="0.25">
      <c r="A71" s="34" t="s">
        <v>132</v>
      </c>
      <c r="B71" s="7"/>
      <c r="C71" s="7" t="s">
        <v>133</v>
      </c>
      <c r="D71" s="9" t="s">
        <v>7</v>
      </c>
      <c r="E71" s="8">
        <v>8</v>
      </c>
      <c r="F71" s="18">
        <v>0</v>
      </c>
      <c r="G71" s="35">
        <f t="shared" si="7"/>
        <v>0</v>
      </c>
    </row>
    <row r="72" spans="1:7" x14ac:dyDescent="0.25">
      <c r="A72" s="34" t="s">
        <v>134</v>
      </c>
      <c r="B72" s="7"/>
      <c r="C72" s="7" t="s">
        <v>135</v>
      </c>
      <c r="D72" s="9" t="s">
        <v>7</v>
      </c>
      <c r="E72" s="8">
        <v>4</v>
      </c>
      <c r="F72" s="18">
        <v>0</v>
      </c>
      <c r="G72" s="35">
        <f t="shared" si="7"/>
        <v>0</v>
      </c>
    </row>
    <row r="73" spans="1:7" ht="25.5" x14ac:dyDescent="0.25">
      <c r="A73" s="34" t="s">
        <v>136</v>
      </c>
      <c r="B73" s="7"/>
      <c r="C73" s="7" t="s">
        <v>147</v>
      </c>
      <c r="D73" s="9" t="s">
        <v>7</v>
      </c>
      <c r="E73" s="8">
        <v>2</v>
      </c>
      <c r="F73" s="18">
        <v>0</v>
      </c>
      <c r="G73" s="35">
        <f t="shared" si="7"/>
        <v>0</v>
      </c>
    </row>
    <row r="74" spans="1:7" ht="25.5" x14ac:dyDescent="0.25">
      <c r="A74" s="36"/>
      <c r="B74" s="20" t="s">
        <v>137</v>
      </c>
      <c r="C74" s="14" t="s">
        <v>138</v>
      </c>
      <c r="D74" s="70"/>
      <c r="E74" s="70"/>
      <c r="F74" s="70"/>
      <c r="G74" s="71"/>
    </row>
    <row r="75" spans="1:7" ht="25.5" x14ac:dyDescent="0.25">
      <c r="A75" s="34" t="s">
        <v>139</v>
      </c>
      <c r="B75" s="7"/>
      <c r="C75" s="7" t="s">
        <v>148</v>
      </c>
      <c r="D75" s="9" t="s">
        <v>7</v>
      </c>
      <c r="E75" s="8">
        <v>1</v>
      </c>
      <c r="F75" s="18">
        <v>0</v>
      </c>
      <c r="G75" s="35">
        <f>F75*E75</f>
        <v>0</v>
      </c>
    </row>
    <row r="76" spans="1:7" ht="15.75" customHeight="1" x14ac:dyDescent="0.25">
      <c r="A76" s="59"/>
      <c r="B76" s="60"/>
      <c r="C76" s="60"/>
      <c r="D76" s="60"/>
      <c r="E76" s="60"/>
      <c r="F76" s="22" t="s">
        <v>158</v>
      </c>
      <c r="G76" s="39">
        <f>SUM(G75,G67:G73,G55:G65,G46:G52,G40:G43,G37:G38,G30:G35,G19:G27,G13:G17,G8:G11,G5:G6)</f>
        <v>0</v>
      </c>
    </row>
    <row r="77" spans="1:7" x14ac:dyDescent="0.25">
      <c r="A77" s="40"/>
      <c r="B77" s="19">
        <v>4.5</v>
      </c>
      <c r="C77" s="16" t="s">
        <v>90</v>
      </c>
      <c r="D77" s="10"/>
      <c r="E77" s="10"/>
      <c r="F77" s="10"/>
      <c r="G77" s="38"/>
    </row>
    <row r="78" spans="1:7" ht="25.5" x14ac:dyDescent="0.25">
      <c r="A78" s="48"/>
      <c r="B78" s="20" t="s">
        <v>169</v>
      </c>
      <c r="C78" s="14" t="s">
        <v>138</v>
      </c>
      <c r="D78" s="61"/>
      <c r="E78" s="61"/>
      <c r="F78" s="61"/>
      <c r="G78" s="62"/>
    </row>
    <row r="79" spans="1:7" x14ac:dyDescent="0.25">
      <c r="A79" s="34" t="s">
        <v>161</v>
      </c>
      <c r="B79" s="49"/>
      <c r="C79" s="7" t="s">
        <v>171</v>
      </c>
      <c r="D79" s="25" t="s">
        <v>170</v>
      </c>
      <c r="E79" s="24">
        <v>1</v>
      </c>
      <c r="F79" s="26">
        <v>17000</v>
      </c>
      <c r="G79" s="41">
        <f>F79*E79</f>
        <v>17000</v>
      </c>
    </row>
    <row r="80" spans="1:7" x14ac:dyDescent="0.25">
      <c r="A80" s="34" t="s">
        <v>162</v>
      </c>
      <c r="B80" s="49"/>
      <c r="C80" s="7" t="s">
        <v>172</v>
      </c>
      <c r="D80" s="9" t="s">
        <v>170</v>
      </c>
      <c r="E80" s="7">
        <v>1</v>
      </c>
      <c r="F80" s="12">
        <v>5000</v>
      </c>
      <c r="G80" s="42">
        <f>F80*E80</f>
        <v>5000</v>
      </c>
    </row>
    <row r="81" spans="1:7" ht="28.5" x14ac:dyDescent="0.25">
      <c r="A81" s="66"/>
      <c r="B81" s="67"/>
      <c r="C81" s="67"/>
      <c r="D81" s="67"/>
      <c r="E81" s="67"/>
      <c r="F81" s="28" t="s">
        <v>173</v>
      </c>
      <c r="G81" s="39">
        <f>G80+G79</f>
        <v>22000</v>
      </c>
    </row>
    <row r="82" spans="1:7" ht="14.25" customHeight="1" x14ac:dyDescent="0.25">
      <c r="A82" s="63"/>
      <c r="B82" s="64"/>
      <c r="C82" s="64"/>
      <c r="D82" s="64"/>
      <c r="E82" s="64"/>
      <c r="F82" s="64"/>
      <c r="G82" s="65"/>
    </row>
    <row r="83" spans="1:7" ht="28.5" x14ac:dyDescent="0.25">
      <c r="A83" s="66"/>
      <c r="B83" s="67"/>
      <c r="C83" s="67"/>
      <c r="D83" s="67"/>
      <c r="E83" s="67"/>
      <c r="F83" s="22" t="s">
        <v>174</v>
      </c>
      <c r="G83" s="43">
        <f>G81+G76</f>
        <v>22000</v>
      </c>
    </row>
    <row r="84" spans="1:7" x14ac:dyDescent="0.25">
      <c r="A84" s="53" t="s">
        <v>176</v>
      </c>
      <c r="B84" s="54"/>
      <c r="C84" s="54"/>
      <c r="D84" s="54"/>
      <c r="E84" s="54"/>
      <c r="F84" s="54"/>
      <c r="G84" s="55"/>
    </row>
    <row r="85" spans="1:7" x14ac:dyDescent="0.25">
      <c r="A85" s="56"/>
      <c r="B85" s="57"/>
      <c r="C85" s="57"/>
      <c r="D85" s="57"/>
      <c r="E85" s="57"/>
      <c r="F85" s="57"/>
      <c r="G85" s="58"/>
    </row>
    <row r="86" spans="1:7" x14ac:dyDescent="0.25">
      <c r="A86" s="4"/>
      <c r="B86" s="6"/>
      <c r="C86" s="6"/>
      <c r="D86" s="27"/>
      <c r="E86" s="23"/>
      <c r="F86" s="23"/>
      <c r="G86" s="44"/>
    </row>
    <row r="87" spans="1:7" x14ac:dyDescent="0.25">
      <c r="A87" s="4"/>
      <c r="B87" s="6"/>
      <c r="C87" s="6"/>
      <c r="D87" s="27"/>
      <c r="E87" s="23"/>
      <c r="F87" s="23"/>
      <c r="G87" s="44"/>
    </row>
    <row r="88" spans="1:7" ht="14.25" thickBot="1" x14ac:dyDescent="0.3">
      <c r="A88" s="2"/>
      <c r="B88" s="3"/>
      <c r="C88" s="6"/>
      <c r="D88" s="6"/>
      <c r="E88" s="30"/>
      <c r="F88" s="30"/>
      <c r="G88" s="45"/>
    </row>
    <row r="89" spans="1:7" x14ac:dyDescent="0.25">
      <c r="A89" s="46" t="s">
        <v>164</v>
      </c>
      <c r="B89" s="23"/>
      <c r="C89" s="23"/>
      <c r="D89" s="23"/>
      <c r="E89" s="23" t="s">
        <v>163</v>
      </c>
      <c r="F89" s="23"/>
      <c r="G89" s="44"/>
    </row>
    <row r="90" spans="1:7" x14ac:dyDescent="0.25">
      <c r="A90" s="46"/>
      <c r="B90" s="31"/>
      <c r="C90" s="23"/>
      <c r="D90" s="23"/>
      <c r="E90" s="23"/>
      <c r="F90" s="23"/>
      <c r="G90" s="44"/>
    </row>
    <row r="91" spans="1:7" ht="14.25" thickBot="1" x14ac:dyDescent="0.3">
      <c r="A91" s="50"/>
      <c r="B91" s="23"/>
      <c r="C91" s="23"/>
      <c r="D91" s="23"/>
      <c r="E91" s="30"/>
      <c r="F91" s="30"/>
      <c r="G91" s="45"/>
    </row>
    <row r="92" spans="1:7" x14ac:dyDescent="0.25">
      <c r="A92" s="50"/>
      <c r="B92" s="23"/>
      <c r="C92" s="23"/>
      <c r="D92" s="29"/>
      <c r="E92" s="23" t="s">
        <v>165</v>
      </c>
      <c r="F92" s="23"/>
      <c r="G92" s="44"/>
    </row>
    <row r="93" spans="1:7" x14ac:dyDescent="0.25">
      <c r="A93" s="50"/>
      <c r="B93" s="23"/>
      <c r="C93" s="23"/>
      <c r="D93" s="29"/>
      <c r="E93" s="23"/>
      <c r="F93" s="23"/>
      <c r="G93" s="44"/>
    </row>
    <row r="94" spans="1:7" ht="14.25" thickBot="1" x14ac:dyDescent="0.3">
      <c r="A94" s="47"/>
      <c r="B94" s="30"/>
      <c r="C94" s="30"/>
      <c r="D94" s="29"/>
      <c r="E94" s="30"/>
      <c r="F94" s="30"/>
      <c r="G94" s="45"/>
    </row>
    <row r="95" spans="1:7" x14ac:dyDescent="0.25">
      <c r="A95" s="50" t="s">
        <v>166</v>
      </c>
      <c r="B95" s="23"/>
      <c r="C95" s="23"/>
      <c r="D95" s="29"/>
      <c r="E95" s="23" t="s">
        <v>167</v>
      </c>
      <c r="F95" s="23"/>
      <c r="G95" s="44"/>
    </row>
    <row r="96" spans="1:7" ht="14.25" thickBot="1" x14ac:dyDescent="0.3">
      <c r="A96" s="47"/>
      <c r="B96" s="30"/>
      <c r="C96" s="30"/>
      <c r="D96" s="51"/>
      <c r="E96" s="30"/>
      <c r="F96" s="30"/>
      <c r="G96" s="45"/>
    </row>
    <row r="97" spans="1:7" x14ac:dyDescent="0.25">
      <c r="A97" s="23"/>
      <c r="B97" s="23"/>
      <c r="C97" s="23"/>
      <c r="D97" s="29"/>
      <c r="E97" s="23"/>
      <c r="F97" s="23"/>
      <c r="G97" s="23"/>
    </row>
    <row r="98" spans="1:7" x14ac:dyDescent="0.25">
      <c r="A98" s="52" t="s">
        <v>168</v>
      </c>
      <c r="B98" s="23"/>
      <c r="C98" s="23"/>
      <c r="D98" s="29"/>
      <c r="E98" s="23"/>
      <c r="F98" s="23"/>
      <c r="G98" s="23"/>
    </row>
    <row r="99" spans="1:7" x14ac:dyDescent="0.25">
      <c r="A99" s="23"/>
      <c r="B99" s="23"/>
      <c r="C99" s="23"/>
      <c r="D99" s="29"/>
      <c r="E99" s="23"/>
      <c r="F99" s="23"/>
      <c r="G99" s="23"/>
    </row>
    <row r="100" spans="1:7" x14ac:dyDescent="0.25">
      <c r="A100" s="23"/>
      <c r="B100" s="23"/>
      <c r="C100" s="23"/>
      <c r="D100" s="29"/>
      <c r="E100" s="23"/>
      <c r="F100" s="23"/>
      <c r="G100" s="23"/>
    </row>
  </sheetData>
  <sheetProtection algorithmName="SHA-512" hashValue="8xodZz6UJgHPghsBxXEyIDlJ93OtsX0Fx7XxSBnMr4sg+BD4TClBkyVrSUeGqh70AavAfxs1MCA5w9zYIMOyBw==" saltValue="8c/ibmI7J7Y9WmZ1z2wh8A==" spinCount="100000" sheet="1" objects="1" scenarios="1" selectLockedCells="1"/>
  <mergeCells count="20">
    <mergeCell ref="D66:G66"/>
    <mergeCell ref="D74:G74"/>
    <mergeCell ref="A1:C1"/>
    <mergeCell ref="D1:G3"/>
    <mergeCell ref="A2:C2"/>
    <mergeCell ref="A3:C3"/>
    <mergeCell ref="D12:G12"/>
    <mergeCell ref="D7:G7"/>
    <mergeCell ref="D18:G18"/>
    <mergeCell ref="D29:G29"/>
    <mergeCell ref="D36:G36"/>
    <mergeCell ref="D39:G39"/>
    <mergeCell ref="D45:G45"/>
    <mergeCell ref="D54:G54"/>
    <mergeCell ref="A84:G85"/>
    <mergeCell ref="A76:E76"/>
    <mergeCell ref="D78:G78"/>
    <mergeCell ref="A82:G82"/>
    <mergeCell ref="A81:E81"/>
    <mergeCell ref="A83:E83"/>
  </mergeCells>
  <pageMargins left="0.7" right="0.7" top="0.75" bottom="0.75" header="0.3" footer="0.3"/>
  <pageSetup scale="7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Vowell</dc:creator>
  <cp:lastModifiedBy>Andy Vowell</cp:lastModifiedBy>
  <cp:lastPrinted>2025-03-20T17:47:27Z</cp:lastPrinted>
  <dcterms:created xsi:type="dcterms:W3CDTF">2025-03-20T16:09:47Z</dcterms:created>
  <dcterms:modified xsi:type="dcterms:W3CDTF">2025-03-20T22:36:52Z</dcterms:modified>
</cp:coreProperties>
</file>